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ombes/Downloads/"/>
    </mc:Choice>
  </mc:AlternateContent>
  <xr:revisionPtr revIDLastSave="0" documentId="13_ncr:1_{DF75004C-0845-A248-BD79-8DDA0CF52687}" xr6:coauthVersionLast="47" xr6:coauthVersionMax="47" xr10:uidLastSave="{00000000-0000-0000-0000-000000000000}"/>
  <bookViews>
    <workbookView xWindow="12180" yWindow="500" windowWidth="33600" windowHeight="199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F5" i="1"/>
  <c r="I5" i="1" s="1"/>
  <c r="F4" i="1"/>
  <c r="I4" i="1" s="1"/>
  <c r="F2" i="1"/>
  <c r="I2" i="1" s="1"/>
  <c r="F3" i="1"/>
  <c r="I3" i="1" s="1"/>
</calcChain>
</file>

<file path=xl/sharedStrings.xml><?xml version="1.0" encoding="utf-8"?>
<sst xmlns="http://schemas.openxmlformats.org/spreadsheetml/2006/main" count="133" uniqueCount="99">
  <si>
    <t>SampleName</t>
  </si>
  <si>
    <t>#Reads</t>
  </si>
  <si>
    <t>MeanQ30ToBaseR1</t>
  </si>
  <si>
    <t>MeanQ30ToBaseR2</t>
  </si>
  <si>
    <t>Barcode</t>
  </si>
  <si>
    <t>RunAlias</t>
  </si>
  <si>
    <t>Lane</t>
  </si>
  <si>
    <t>R0130-S0001_caud2090001_A08667_1_1_HY5JVDSXX_CGATGT</t>
  </si>
  <si>
    <t>CGATGT</t>
  </si>
  <si>
    <t>191127_A00478_0091_AHY5JVDSXX</t>
  </si>
  <si>
    <t>R0130-S0002_spelt2140007_A08668_2_1_HY5JVDSXX_TGACCA</t>
  </si>
  <si>
    <t>TGACCA</t>
  </si>
  <si>
    <t>R0130-S0003_spelt2140008_A08669_2_1_HY5JVDSXX_ACAGTG</t>
  </si>
  <si>
    <t>ACAGTG</t>
  </si>
  <si>
    <t>R0130-S0004_spelt2140018_A08670_1_1_HY5JVDSXX_GCCAAT</t>
  </si>
  <si>
    <t>GCCAAT</t>
  </si>
  <si>
    <t>R0130-S0005_spelt2140020_A08671_1_1_HY5JVDSXX_CAGATC</t>
  </si>
  <si>
    <t>CAGATC</t>
  </si>
  <si>
    <t>R0130-S0006_spelt2140066_A08672_1_1_HY5JVDSXX_CTTGTA</t>
  </si>
  <si>
    <t>CTTGTA</t>
  </si>
  <si>
    <t>R0130-S0007_umbel2010001_A08673_1_1_HY5JVDSXX_ATGTCA</t>
  </si>
  <si>
    <t>ATGTCA</t>
  </si>
  <si>
    <t>R0130-S0008_timo355452_A08674_1_1_HY5JVDSXX_GTGAAA</t>
  </si>
  <si>
    <t>GTGAAA</t>
  </si>
  <si>
    <t>R0130-S0009_timo538512_A08675_2_1_HY5JVDSXX_CGATGT</t>
  </si>
  <si>
    <t>R0130-S0010_timoP95_A08676_2_1_HY5JVDSXX_ACAGTG</t>
  </si>
  <si>
    <t>R0130-S0011_urartu1010001_A08677_1_1_HY5JVDSXX_GCCAAT</t>
  </si>
  <si>
    <t>R0130-S0012_urartu1010002_A08678_1_1_HY5JVDSXX_CAGATC</t>
  </si>
  <si>
    <t>R0130-S0013_urartu1010006_A08679_1_1_HY5JVDSXX_CTTGTA</t>
  </si>
  <si>
    <t>R0130-S0014_urartu1010020_A08680_1_1_HY5JVDSXX_ATGTCA</t>
  </si>
  <si>
    <t>R0130-S0015_bess531712_A08681_1_1_HY5JVDSXX_GTGAAA</t>
  </si>
  <si>
    <t>R0130-S0016_elong401007_A08682_1_1_HY5JVDSXX_ACAGTG</t>
  </si>
  <si>
    <t>R0130-S0017_rye390382_A08683_1_1_HY5JVDSXX_GTGAAA</t>
  </si>
  <si>
    <t>Genome Size</t>
  </si>
  <si>
    <t>Estimated Coverage</t>
  </si>
  <si>
    <t>R0130-S0001</t>
  </si>
  <si>
    <t>caud2090001</t>
  </si>
  <si>
    <t>R0130-S0002</t>
  </si>
  <si>
    <t>spelt2140007</t>
  </si>
  <si>
    <t>R0130-S0003</t>
  </si>
  <si>
    <t>spelt2140008</t>
  </si>
  <si>
    <t>R0130-S0004</t>
  </si>
  <si>
    <t>spelt2140018</t>
  </si>
  <si>
    <t>R0130-S0005</t>
  </si>
  <si>
    <t>spelt2140020</t>
  </si>
  <si>
    <t>R0130-S0006</t>
  </si>
  <si>
    <t>spelt2140066</t>
  </si>
  <si>
    <t>R0130-S0007</t>
  </si>
  <si>
    <t>umbel2010001</t>
  </si>
  <si>
    <t>R0130-S0008</t>
  </si>
  <si>
    <t>timo355452</t>
  </si>
  <si>
    <t>R0130-S0009</t>
  </si>
  <si>
    <t>timo538512</t>
  </si>
  <si>
    <t>R0130-S0010</t>
  </si>
  <si>
    <t>timoP95</t>
  </si>
  <si>
    <t>R0130-S0011</t>
  </si>
  <si>
    <t>urartu1010001</t>
  </si>
  <si>
    <t>R0130-S0012</t>
  </si>
  <si>
    <t>urartu1010002</t>
  </si>
  <si>
    <t>R0130-S0013</t>
  </si>
  <si>
    <t>urartu1010006</t>
  </si>
  <si>
    <t>R0130-S0014</t>
  </si>
  <si>
    <t>urartu1010020</t>
  </si>
  <si>
    <t>R0130-S0015</t>
  </si>
  <si>
    <t>bess531712</t>
  </si>
  <si>
    <t>R0130-S0016</t>
  </si>
  <si>
    <t>elong401007</t>
  </si>
  <si>
    <t>R0130-S0017</t>
  </si>
  <si>
    <t>rye390382</t>
  </si>
  <si>
    <t>A08667_1_1</t>
  </si>
  <si>
    <t>A08668_2_1</t>
  </si>
  <si>
    <t>A08669_2_1</t>
  </si>
  <si>
    <t>A08670_1_1</t>
  </si>
  <si>
    <t>A08671_1_1</t>
  </si>
  <si>
    <t>A08672_1_1</t>
  </si>
  <si>
    <t>A08673_1_1</t>
  </si>
  <si>
    <t>A08674_1_1</t>
  </si>
  <si>
    <t>A08675_2_1</t>
  </si>
  <si>
    <t>A08676_2_1</t>
  </si>
  <si>
    <t>A08677_1_1</t>
  </si>
  <si>
    <t>A08678_1_1</t>
  </si>
  <si>
    <t>A08679_1_1</t>
  </si>
  <si>
    <t>A08680_1_1</t>
  </si>
  <si>
    <t>A08681_1_1</t>
  </si>
  <si>
    <t>A08682_1_1</t>
  </si>
  <si>
    <t>A08683_1_1</t>
  </si>
  <si>
    <t>EI Sample Name</t>
  </si>
  <si>
    <t>Submitter Sample Name</t>
  </si>
  <si>
    <t>Sample ID</t>
  </si>
  <si>
    <t>Species</t>
  </si>
  <si>
    <t>Aegilops caudata</t>
  </si>
  <si>
    <t>Aegilops speltoides</t>
  </si>
  <si>
    <t>Aegilops umbellulata</t>
  </si>
  <si>
    <t>Triticum timopheevii</t>
  </si>
  <si>
    <t>Triticum urartu</t>
  </si>
  <si>
    <t>Thinopyrum bessarabicum</t>
  </si>
  <si>
    <t>Thinopyrum elongatum</t>
  </si>
  <si>
    <t>Secale cereale</t>
  </si>
  <si>
    <t>Raw data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</si>
</sst>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"/>
    <numFmt numFmtId="165" formatCode="#,###,##0\ &quot;Gb&quot;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numFmt numFmtId="164" formatCode="#,###,##0"/>
    </dxf>
    <dxf>
      <numFmt numFmtId="164" formatCode="#,###,##0"/>
    </dxf>
    <dxf>
      <numFmt numFmtId="165" formatCode="#,###,##0\ &quot;Gb&quot;"/>
    </dxf>
    <dxf>
      <numFmt numFmtId="165" formatCode="#,###,##0\ &quot;Gb&quot;"/>
    </dxf>
    <dxf>
      <numFmt numFmtId="165" formatCode="#,###,##0\ &quot;Gb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18" totalsRowShown="0">
  <autoFilter ref="A1:N18" xr:uid="{00000000-0009-0000-0100-000001000000}"/>
  <tableColumns count="14">
    <tableColumn id="1" xr3:uid="{00000000-0010-0000-0000-000001000000}" name="SampleName"/>
    <tableColumn id="13" xr3:uid="{00000000-0010-0000-0000-00000D000000}" name="EI Sample Name"/>
    <tableColumn id="12" xr3:uid="{00000000-0010-0000-0000-00000C000000}" name="Submitter Sample Name"/>
    <tableColumn id="11" xr3:uid="{00000000-0010-0000-0000-00000B000000}" name="Sample ID"/>
    <tableColumn id="2" xr3:uid="{00000000-0010-0000-0000-000002000000}" name="#Reads" dataDxfId="0"/>
    <tableColumn id="3" xr3:uid="{00000000-0010-0000-0000-000003000000}" name="Raw data generated" dataDxfId="4">
      <calculatedColumnFormula>(E2*300)/1000000000</calculatedColumnFormula>
    </tableColumn>
    <tableColumn id="14" xr3:uid="{00000000-0010-0000-0000-00000E000000}" name="Species" dataDxfId="3"/>
    <tableColumn id="4" xr3:uid="{00000000-0010-0000-0000-000004000000}" name="Genome Size" dataDxfId="2"/>
    <tableColumn id="5" xr3:uid="{00000000-0010-0000-0000-000005000000}" name="Estimated Coverage" dataDxfId="1">
      <calculatedColumnFormula>Table1[[#This Row],[Raw data generated]]/Table1[[#This Row],[Genome Size]]</calculatedColumnFormula>
    </tableColumn>
    <tableColumn id="6" xr3:uid="{00000000-0010-0000-0000-000006000000}" name="MeanQ30ToBaseR1"/>
    <tableColumn id="7" xr3:uid="{00000000-0010-0000-0000-000007000000}" name="MeanQ30ToBaseR2"/>
    <tableColumn id="8" xr3:uid="{00000000-0010-0000-0000-000008000000}" name="Barcode"/>
    <tableColumn id="9" xr3:uid="{00000000-0010-0000-0000-000009000000}" name="RunAlias"/>
    <tableColumn id="10" xr3:uid="{00000000-0010-0000-0000-00000A000000}" name="La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D22" sqref="D22"/>
    </sheetView>
  </sheetViews>
  <sheetFormatPr baseColWidth="10" defaultRowHeight="16" x14ac:dyDescent="0.2"/>
  <cols>
    <col min="1" max="1" width="55.5" bestFit="1" customWidth="1"/>
    <col min="2" max="2" width="17.33203125" bestFit="1" customWidth="1"/>
    <col min="3" max="3" width="14.6640625" customWidth="1"/>
    <col min="4" max="4" width="14.33203125" customWidth="1"/>
    <col min="5" max="5" width="12.5" customWidth="1"/>
    <col min="6" max="6" width="11.1640625" customWidth="1"/>
    <col min="7" max="7" width="23" bestFit="1" customWidth="1"/>
    <col min="8" max="8" width="10.1640625" customWidth="1"/>
    <col min="9" max="9" width="12.5" customWidth="1"/>
    <col min="10" max="10" width="7.33203125" customWidth="1"/>
    <col min="13" max="13" width="31.1640625" bestFit="1" customWidth="1"/>
  </cols>
  <sheetData>
    <row r="1" spans="1:14" ht="34" x14ac:dyDescent="0.2">
      <c r="A1" t="s">
        <v>0</v>
      </c>
      <c r="B1" t="s">
        <v>86</v>
      </c>
      <c r="C1" s="3" t="s">
        <v>87</v>
      </c>
      <c r="D1" t="s">
        <v>88</v>
      </c>
      <c r="E1" t="s">
        <v>1</v>
      </c>
      <c r="F1" s="3" t="s">
        <v>98</v>
      </c>
      <c r="G1" t="s">
        <v>89</v>
      </c>
      <c r="H1" s="3" t="s">
        <v>33</v>
      </c>
      <c r="I1" s="3" t="s">
        <v>34</v>
      </c>
      <c r="J1" t="s">
        <v>2</v>
      </c>
      <c r="K1" t="s">
        <v>3</v>
      </c>
      <c r="L1" t="s">
        <v>4</v>
      </c>
      <c r="M1" t="s">
        <v>5</v>
      </c>
      <c r="N1" t="s">
        <v>6</v>
      </c>
    </row>
    <row r="2" spans="1:14" x14ac:dyDescent="0.2">
      <c r="A2" t="s">
        <v>7</v>
      </c>
      <c r="B2" t="s">
        <v>35</v>
      </c>
      <c r="C2" t="s">
        <v>36</v>
      </c>
      <c r="D2" t="s">
        <v>69</v>
      </c>
      <c r="E2" s="1">
        <v>250957028</v>
      </c>
      <c r="F2" s="2">
        <f>(E2*300)/1000000000</f>
        <v>75.287108399999994</v>
      </c>
      <c r="G2" s="2" t="s">
        <v>90</v>
      </c>
      <c r="H2" s="2">
        <v>5</v>
      </c>
      <c r="I2" s="1">
        <f>Table1[[#This Row],[Raw data generated]]/Table1[[#This Row],[Genome Size]]</f>
        <v>15.057421679999999</v>
      </c>
      <c r="J2">
        <v>150</v>
      </c>
      <c r="K2">
        <v>150</v>
      </c>
      <c r="L2" t="s">
        <v>8</v>
      </c>
      <c r="M2" t="s">
        <v>9</v>
      </c>
      <c r="N2">
        <v>2</v>
      </c>
    </row>
    <row r="3" spans="1:14" x14ac:dyDescent="0.2">
      <c r="A3" t="s">
        <v>10</v>
      </c>
      <c r="B3" t="s">
        <v>37</v>
      </c>
      <c r="C3" t="s">
        <v>38</v>
      </c>
      <c r="D3" t="s">
        <v>70</v>
      </c>
      <c r="E3" s="1">
        <v>353971318</v>
      </c>
      <c r="F3" s="2">
        <f>(E3*300)/1000000000</f>
        <v>106.1913954</v>
      </c>
      <c r="G3" s="2" t="s">
        <v>91</v>
      </c>
      <c r="H3" s="2">
        <v>7</v>
      </c>
      <c r="I3" s="1">
        <f>Table1[[#This Row],[Raw data generated]]/Table1[[#This Row],[Genome Size]]</f>
        <v>15.170199342857144</v>
      </c>
      <c r="J3">
        <v>150</v>
      </c>
      <c r="K3">
        <v>150</v>
      </c>
      <c r="L3" t="s">
        <v>11</v>
      </c>
      <c r="M3" t="s">
        <v>9</v>
      </c>
      <c r="N3">
        <v>2</v>
      </c>
    </row>
    <row r="4" spans="1:14" x14ac:dyDescent="0.2">
      <c r="A4" t="s">
        <v>12</v>
      </c>
      <c r="B4" t="s">
        <v>39</v>
      </c>
      <c r="C4" t="s">
        <v>40</v>
      </c>
      <c r="D4" t="s">
        <v>71</v>
      </c>
      <c r="E4" s="1">
        <v>339708401</v>
      </c>
      <c r="F4" s="2">
        <f t="shared" ref="F4:F18" si="0">(E4*300)/1000000000</f>
        <v>101.9125203</v>
      </c>
      <c r="G4" s="2" t="s">
        <v>91</v>
      </c>
      <c r="H4" s="2">
        <v>7</v>
      </c>
      <c r="I4" s="1">
        <f>Table1[[#This Row],[Raw data generated]]/Table1[[#This Row],[Genome Size]]</f>
        <v>14.55893147142857</v>
      </c>
      <c r="J4">
        <v>150</v>
      </c>
      <c r="K4">
        <v>150</v>
      </c>
      <c r="L4" t="s">
        <v>13</v>
      </c>
      <c r="M4" t="s">
        <v>9</v>
      </c>
      <c r="N4">
        <v>2</v>
      </c>
    </row>
    <row r="5" spans="1:14" x14ac:dyDescent="0.2">
      <c r="A5" t="s">
        <v>14</v>
      </c>
      <c r="B5" t="s">
        <v>41</v>
      </c>
      <c r="C5" t="s">
        <v>42</v>
      </c>
      <c r="D5" t="s">
        <v>72</v>
      </c>
      <c r="E5" s="1">
        <v>363060616</v>
      </c>
      <c r="F5" s="2">
        <f t="shared" si="0"/>
        <v>108.91818480000001</v>
      </c>
      <c r="G5" s="2" t="s">
        <v>91</v>
      </c>
      <c r="H5" s="2">
        <v>7</v>
      </c>
      <c r="I5" s="1">
        <f>Table1[[#This Row],[Raw data generated]]/Table1[[#This Row],[Genome Size]]</f>
        <v>15.559740685714287</v>
      </c>
      <c r="J5">
        <v>150</v>
      </c>
      <c r="K5">
        <v>150</v>
      </c>
      <c r="L5" t="s">
        <v>15</v>
      </c>
      <c r="M5" t="s">
        <v>9</v>
      </c>
      <c r="N5">
        <v>2</v>
      </c>
    </row>
    <row r="6" spans="1:14" x14ac:dyDescent="0.2">
      <c r="A6" t="s">
        <v>16</v>
      </c>
      <c r="B6" t="s">
        <v>43</v>
      </c>
      <c r="C6" t="s">
        <v>44</v>
      </c>
      <c r="D6" t="s">
        <v>73</v>
      </c>
      <c r="E6" s="1">
        <v>318397304</v>
      </c>
      <c r="F6" s="2">
        <f t="shared" si="0"/>
        <v>95.519191199999995</v>
      </c>
      <c r="G6" s="2" t="s">
        <v>91</v>
      </c>
      <c r="H6" s="2">
        <v>7</v>
      </c>
      <c r="I6" s="1">
        <f>Table1[[#This Row],[Raw data generated]]/Table1[[#This Row],[Genome Size]]</f>
        <v>13.645598742857143</v>
      </c>
      <c r="J6">
        <v>150</v>
      </c>
      <c r="K6">
        <v>150</v>
      </c>
      <c r="L6" t="s">
        <v>17</v>
      </c>
      <c r="M6" t="s">
        <v>9</v>
      </c>
      <c r="N6">
        <v>2</v>
      </c>
    </row>
    <row r="7" spans="1:14" x14ac:dyDescent="0.2">
      <c r="A7" t="s">
        <v>18</v>
      </c>
      <c r="B7" t="s">
        <v>45</v>
      </c>
      <c r="C7" t="s">
        <v>46</v>
      </c>
      <c r="D7" t="s">
        <v>74</v>
      </c>
      <c r="E7" s="1">
        <v>334868327</v>
      </c>
      <c r="F7" s="2">
        <f t="shared" si="0"/>
        <v>100.4604981</v>
      </c>
      <c r="G7" s="2" t="s">
        <v>91</v>
      </c>
      <c r="H7" s="2">
        <v>7</v>
      </c>
      <c r="I7" s="1">
        <f>Table1[[#This Row],[Raw data generated]]/Table1[[#This Row],[Genome Size]]</f>
        <v>14.351499728571428</v>
      </c>
      <c r="J7">
        <v>150</v>
      </c>
      <c r="K7">
        <v>150</v>
      </c>
      <c r="L7" t="s">
        <v>19</v>
      </c>
      <c r="M7" t="s">
        <v>9</v>
      </c>
      <c r="N7">
        <v>2</v>
      </c>
    </row>
    <row r="8" spans="1:14" x14ac:dyDescent="0.2">
      <c r="A8" t="s">
        <v>20</v>
      </c>
      <c r="B8" t="s">
        <v>47</v>
      </c>
      <c r="C8" t="s">
        <v>48</v>
      </c>
      <c r="D8" t="s">
        <v>75</v>
      </c>
      <c r="E8" s="1">
        <v>214168894</v>
      </c>
      <c r="F8" s="2">
        <f t="shared" si="0"/>
        <v>64.250668200000007</v>
      </c>
      <c r="G8" s="2" t="s">
        <v>92</v>
      </c>
      <c r="H8" s="2">
        <v>5</v>
      </c>
      <c r="I8" s="1">
        <f>Table1[[#This Row],[Raw data generated]]/Table1[[#This Row],[Genome Size]]</f>
        <v>12.850133640000001</v>
      </c>
      <c r="J8">
        <v>150</v>
      </c>
      <c r="K8">
        <v>150</v>
      </c>
      <c r="L8" t="s">
        <v>21</v>
      </c>
      <c r="M8" t="s">
        <v>9</v>
      </c>
      <c r="N8">
        <v>2</v>
      </c>
    </row>
    <row r="9" spans="1:14" x14ac:dyDescent="0.2">
      <c r="A9" t="s">
        <v>22</v>
      </c>
      <c r="B9" t="s">
        <v>49</v>
      </c>
      <c r="C9" t="s">
        <v>50</v>
      </c>
      <c r="D9" t="s">
        <v>76</v>
      </c>
      <c r="E9" s="1">
        <v>504694326</v>
      </c>
      <c r="F9" s="2">
        <f t="shared" si="0"/>
        <v>151.40829780000001</v>
      </c>
      <c r="G9" s="2" t="s">
        <v>93</v>
      </c>
      <c r="H9" s="2">
        <v>12</v>
      </c>
      <c r="I9" s="1">
        <f>Table1[[#This Row],[Raw data generated]]/Table1[[#This Row],[Genome Size]]</f>
        <v>12.617358150000001</v>
      </c>
      <c r="J9">
        <v>150</v>
      </c>
      <c r="K9">
        <v>150</v>
      </c>
      <c r="L9" t="s">
        <v>23</v>
      </c>
      <c r="M9" t="s">
        <v>9</v>
      </c>
      <c r="N9">
        <v>2</v>
      </c>
    </row>
    <row r="10" spans="1:14" x14ac:dyDescent="0.2">
      <c r="A10" t="s">
        <v>24</v>
      </c>
      <c r="B10" t="s">
        <v>51</v>
      </c>
      <c r="C10" t="s">
        <v>52</v>
      </c>
      <c r="D10" t="s">
        <v>77</v>
      </c>
      <c r="E10" s="1">
        <v>872382146</v>
      </c>
      <c r="F10" s="2">
        <f t="shared" si="0"/>
        <v>261.71464379999998</v>
      </c>
      <c r="G10" s="2" t="s">
        <v>93</v>
      </c>
      <c r="H10" s="2">
        <v>12</v>
      </c>
      <c r="I10" s="1">
        <f>Table1[[#This Row],[Raw data generated]]/Table1[[#This Row],[Genome Size]]</f>
        <v>21.809553649999998</v>
      </c>
      <c r="J10">
        <v>150</v>
      </c>
      <c r="K10">
        <v>150</v>
      </c>
      <c r="L10" t="s">
        <v>8</v>
      </c>
      <c r="M10" t="s">
        <v>9</v>
      </c>
      <c r="N10">
        <v>3</v>
      </c>
    </row>
    <row r="11" spans="1:14" x14ac:dyDescent="0.2">
      <c r="A11" t="s">
        <v>25</v>
      </c>
      <c r="B11" t="s">
        <v>53</v>
      </c>
      <c r="C11" t="s">
        <v>54</v>
      </c>
      <c r="D11" t="s">
        <v>78</v>
      </c>
      <c r="E11" s="1">
        <v>554099374</v>
      </c>
      <c r="F11" s="2">
        <f t="shared" si="0"/>
        <v>166.2298122</v>
      </c>
      <c r="G11" s="2" t="s">
        <v>93</v>
      </c>
      <c r="H11" s="2">
        <v>12</v>
      </c>
      <c r="I11" s="1">
        <f>Table1[[#This Row],[Raw data generated]]/Table1[[#This Row],[Genome Size]]</f>
        <v>13.852484349999999</v>
      </c>
      <c r="J11">
        <v>150</v>
      </c>
      <c r="K11">
        <v>150</v>
      </c>
      <c r="L11" t="s">
        <v>13</v>
      </c>
      <c r="M11" t="s">
        <v>9</v>
      </c>
      <c r="N11">
        <v>3</v>
      </c>
    </row>
    <row r="12" spans="1:14" x14ac:dyDescent="0.2">
      <c r="A12" t="s">
        <v>26</v>
      </c>
      <c r="B12" t="s">
        <v>55</v>
      </c>
      <c r="C12" t="s">
        <v>56</v>
      </c>
      <c r="D12" t="s">
        <v>79</v>
      </c>
      <c r="E12" s="1">
        <v>258632023</v>
      </c>
      <c r="F12" s="2">
        <f t="shared" si="0"/>
        <v>77.589606900000007</v>
      </c>
      <c r="G12" s="2" t="s">
        <v>94</v>
      </c>
      <c r="H12" s="2">
        <v>5</v>
      </c>
      <c r="I12" s="1">
        <f>Table1[[#This Row],[Raw data generated]]/Table1[[#This Row],[Genome Size]]</f>
        <v>15.517921380000001</v>
      </c>
      <c r="J12">
        <v>150</v>
      </c>
      <c r="K12">
        <v>150</v>
      </c>
      <c r="L12" t="s">
        <v>15</v>
      </c>
      <c r="M12" t="s">
        <v>9</v>
      </c>
      <c r="N12">
        <v>3</v>
      </c>
    </row>
    <row r="13" spans="1:14" x14ac:dyDescent="0.2">
      <c r="A13" t="s">
        <v>27</v>
      </c>
      <c r="B13" t="s">
        <v>57</v>
      </c>
      <c r="C13" t="s">
        <v>58</v>
      </c>
      <c r="D13" t="s">
        <v>80</v>
      </c>
      <c r="E13" s="1">
        <v>253354134</v>
      </c>
      <c r="F13" s="2">
        <f t="shared" si="0"/>
        <v>76.006240199999993</v>
      </c>
      <c r="G13" s="2" t="s">
        <v>94</v>
      </c>
      <c r="H13" s="2">
        <v>5</v>
      </c>
      <c r="I13" s="1">
        <f>Table1[[#This Row],[Raw data generated]]/Table1[[#This Row],[Genome Size]]</f>
        <v>15.201248039999999</v>
      </c>
      <c r="J13">
        <v>150</v>
      </c>
      <c r="K13">
        <v>150</v>
      </c>
      <c r="L13" t="s">
        <v>17</v>
      </c>
      <c r="M13" t="s">
        <v>9</v>
      </c>
      <c r="N13">
        <v>3</v>
      </c>
    </row>
    <row r="14" spans="1:14" x14ac:dyDescent="0.2">
      <c r="A14" t="s">
        <v>28</v>
      </c>
      <c r="B14" t="s">
        <v>59</v>
      </c>
      <c r="C14" t="s">
        <v>60</v>
      </c>
      <c r="D14" t="s">
        <v>81</v>
      </c>
      <c r="E14" s="1">
        <v>241318919</v>
      </c>
      <c r="F14" s="2">
        <f t="shared" si="0"/>
        <v>72.395675699999998</v>
      </c>
      <c r="G14" s="2" t="s">
        <v>94</v>
      </c>
      <c r="H14" s="2">
        <v>5</v>
      </c>
      <c r="I14" s="1">
        <f>Table1[[#This Row],[Raw data generated]]/Table1[[#This Row],[Genome Size]]</f>
        <v>14.47913514</v>
      </c>
      <c r="J14">
        <v>150</v>
      </c>
      <c r="K14">
        <v>150</v>
      </c>
      <c r="L14" t="s">
        <v>19</v>
      </c>
      <c r="M14" t="s">
        <v>9</v>
      </c>
      <c r="N14">
        <v>3</v>
      </c>
    </row>
    <row r="15" spans="1:14" x14ac:dyDescent="0.2">
      <c r="A15" t="s">
        <v>29</v>
      </c>
      <c r="B15" t="s">
        <v>61</v>
      </c>
      <c r="C15" t="s">
        <v>62</v>
      </c>
      <c r="D15" t="s">
        <v>82</v>
      </c>
      <c r="E15" s="1">
        <v>220010015</v>
      </c>
      <c r="F15" s="2">
        <f t="shared" si="0"/>
        <v>66.003004500000003</v>
      </c>
      <c r="G15" s="2" t="s">
        <v>94</v>
      </c>
      <c r="H15" s="2">
        <v>5</v>
      </c>
      <c r="I15" s="1">
        <f>Table1[[#This Row],[Raw data generated]]/Table1[[#This Row],[Genome Size]]</f>
        <v>13.200600900000001</v>
      </c>
      <c r="J15">
        <v>150</v>
      </c>
      <c r="K15">
        <v>150</v>
      </c>
      <c r="L15" t="s">
        <v>21</v>
      </c>
      <c r="M15" t="s">
        <v>9</v>
      </c>
      <c r="N15">
        <v>3</v>
      </c>
    </row>
    <row r="16" spans="1:14" x14ac:dyDescent="0.2">
      <c r="A16" t="s">
        <v>30</v>
      </c>
      <c r="B16" t="s">
        <v>63</v>
      </c>
      <c r="C16" t="s">
        <v>64</v>
      </c>
      <c r="D16" t="s">
        <v>83</v>
      </c>
      <c r="E16" s="1">
        <v>330236122</v>
      </c>
      <c r="F16" s="2">
        <f t="shared" si="0"/>
        <v>99.070836600000007</v>
      </c>
      <c r="G16" s="2" t="s">
        <v>95</v>
      </c>
      <c r="H16" s="2">
        <v>7</v>
      </c>
      <c r="I16" s="1">
        <f>Table1[[#This Row],[Raw data generated]]/Table1[[#This Row],[Genome Size]]</f>
        <v>14.152976657142858</v>
      </c>
      <c r="J16">
        <v>150</v>
      </c>
      <c r="K16">
        <v>150</v>
      </c>
      <c r="L16" t="s">
        <v>23</v>
      </c>
      <c r="M16" t="s">
        <v>9</v>
      </c>
      <c r="N16">
        <v>3</v>
      </c>
    </row>
    <row r="17" spans="1:14" x14ac:dyDescent="0.2">
      <c r="A17" t="s">
        <v>31</v>
      </c>
      <c r="B17" t="s">
        <v>65</v>
      </c>
      <c r="C17" t="s">
        <v>66</v>
      </c>
      <c r="D17" t="s">
        <v>84</v>
      </c>
      <c r="E17" s="1">
        <v>1854133179</v>
      </c>
      <c r="F17" s="2">
        <f t="shared" si="0"/>
        <v>556.2399537</v>
      </c>
      <c r="G17" s="2" t="s">
        <v>96</v>
      </c>
      <c r="H17" s="2">
        <v>35</v>
      </c>
      <c r="I17" s="1">
        <f>Table1[[#This Row],[Raw data generated]]/Table1[[#This Row],[Genome Size]]</f>
        <v>15.892570105714286</v>
      </c>
      <c r="J17">
        <v>150</v>
      </c>
      <c r="K17">
        <v>150</v>
      </c>
      <c r="L17" t="s">
        <v>13</v>
      </c>
      <c r="M17" t="s">
        <v>9</v>
      </c>
      <c r="N17">
        <v>4</v>
      </c>
    </row>
    <row r="18" spans="1:14" x14ac:dyDescent="0.2">
      <c r="A18" t="s">
        <v>32</v>
      </c>
      <c r="B18" t="s">
        <v>67</v>
      </c>
      <c r="C18" t="s">
        <v>68</v>
      </c>
      <c r="D18" t="s">
        <v>85</v>
      </c>
      <c r="E18" s="1">
        <v>696891581</v>
      </c>
      <c r="F18" s="2">
        <f t="shared" si="0"/>
        <v>209.06747429999999</v>
      </c>
      <c r="G18" s="2" t="s">
        <v>97</v>
      </c>
      <c r="H18" s="2">
        <v>16</v>
      </c>
      <c r="I18" s="1">
        <f>Table1[[#This Row],[Raw data generated]]/Table1[[#This Row],[Genome Size]]</f>
        <v>13.066717143749999</v>
      </c>
      <c r="J18">
        <v>150</v>
      </c>
      <c r="K18">
        <v>150</v>
      </c>
      <c r="L18" t="s">
        <v>23</v>
      </c>
      <c r="M18" t="s">
        <v>9</v>
      </c>
      <c r="N18">
        <v>4</v>
      </c>
    </row>
    <row r="21" spans="1:14" x14ac:dyDescent="0.2">
      <c r="C21" s="1"/>
    </row>
    <row r="22" spans="1:14" x14ac:dyDescent="0.2">
      <c r="C22" s="1"/>
    </row>
    <row r="23" spans="1:14" x14ac:dyDescent="0.2">
      <c r="C23" s="1"/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Watkins (EI)</dc:creator>
  <cp:lastModifiedBy>Ben Coombes</cp:lastModifiedBy>
  <dcterms:created xsi:type="dcterms:W3CDTF">2019-12-02T09:32:05Z</dcterms:created>
  <dcterms:modified xsi:type="dcterms:W3CDTF">2022-11-22T12:00:57Z</dcterms:modified>
</cp:coreProperties>
</file>